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amer Auditor\Files for new Auditor\2025\Fund Magement\City Council Mtg Fund Rpt\"/>
    </mc:Choice>
  </mc:AlternateContent>
  <xr:revisionPtr revIDLastSave="0" documentId="13_ncr:1_{32A645F8-1EAA-4038-8FF7-E6BDBD7B75B9}" xr6:coauthVersionLast="47" xr6:coauthVersionMax="47" xr10:uidLastSave="{00000000-0000-0000-0000-000000000000}"/>
  <bookViews>
    <workbookView xWindow="0" yWindow="0" windowWidth="11385" windowHeight="15480" firstSheet="1" activeTab="1" xr2:uid="{1F340CFF-4E4A-441F-96B3-54CB79B345A7}"/>
  </bookViews>
  <sheets>
    <sheet name="Mtg Funding" sheetId="3" r:id="rId1"/>
    <sheet name="Capital Project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30" i="3" l="1"/>
  <c r="F7" i="5" l="1"/>
  <c r="F4" i="5"/>
</calcChain>
</file>

<file path=xl/sharedStrings.xml><?xml version="1.0" encoding="utf-8"?>
<sst xmlns="http://schemas.openxmlformats.org/spreadsheetml/2006/main" count="92" uniqueCount="66">
  <si>
    <t>Date</t>
  </si>
  <si>
    <t>Transaction</t>
  </si>
  <si>
    <t xml:space="preserve">Deposits: </t>
  </si>
  <si>
    <t>Total Deposits</t>
  </si>
  <si>
    <t>Utilities Account</t>
  </si>
  <si>
    <t>Highway Funds</t>
  </si>
  <si>
    <t>General Operation Account</t>
  </si>
  <si>
    <t>Garbage Fund</t>
  </si>
  <si>
    <t>Sewage System Fund</t>
  </si>
  <si>
    <t xml:space="preserve">            </t>
  </si>
  <si>
    <t xml:space="preserve">Expenses Paid:            </t>
  </si>
  <si>
    <t>Amount</t>
  </si>
  <si>
    <t>Auto Pay</t>
  </si>
  <si>
    <t>OtterTail - City Lights</t>
  </si>
  <si>
    <t>OtterTail - City Lift Station</t>
  </si>
  <si>
    <t>OtterTail - City Hall</t>
  </si>
  <si>
    <t>Source / Vendor</t>
  </si>
  <si>
    <t>Description</t>
  </si>
  <si>
    <t>Balance In Utilities Account</t>
  </si>
  <si>
    <t>Skating Rink Fund</t>
  </si>
  <si>
    <t>CAPITAL PROJECT FUND Estimated Completion Date Sept 2025</t>
  </si>
  <si>
    <t>ND Sewage Lift and Pump</t>
  </si>
  <si>
    <t>Burlington Electric</t>
  </si>
  <si>
    <t>Working balance</t>
  </si>
  <si>
    <t xml:space="preserve">US Bank </t>
  </si>
  <si>
    <t>Deposited the Sewer CD from the US Bank</t>
  </si>
  <si>
    <t>Certified check Down Payment  (And $5 for the check)</t>
  </si>
  <si>
    <t>First Nation Bank</t>
  </si>
  <si>
    <t>Donation for Electric Panel</t>
  </si>
  <si>
    <t>Electric Panel</t>
  </si>
  <si>
    <t>Remaining Payment</t>
  </si>
  <si>
    <t>FLEXTRCC State Treasury</t>
  </si>
  <si>
    <t>American Legion #269</t>
  </si>
  <si>
    <t>Check for Electric Panel</t>
  </si>
  <si>
    <t xml:space="preserve">Debit </t>
  </si>
  <si>
    <t xml:space="preserve">Credit </t>
  </si>
  <si>
    <t>Estimate for the supplies/equipment and Labor</t>
  </si>
  <si>
    <t>Estimate for Electric Panel</t>
  </si>
  <si>
    <t>Transferred in From Gen Ops Acct</t>
  </si>
  <si>
    <t>Balance In Gen Opts Account</t>
  </si>
  <si>
    <t>Interest Deposit</t>
  </si>
  <si>
    <t>Estimated Total For Project</t>
  </si>
  <si>
    <t>Office Max - Budget Copies</t>
  </si>
  <si>
    <t>Mickelson Henderson - Attorney Review Codes</t>
  </si>
  <si>
    <t>SD</t>
  </si>
  <si>
    <t>State Aid State Treasury</t>
  </si>
  <si>
    <t>Oil &amp; Gas State Treasury</t>
  </si>
  <si>
    <t>Hwy State Treasury</t>
  </si>
  <si>
    <t>DD</t>
  </si>
  <si>
    <t>Donation to Skating Rink from Anonymous</t>
  </si>
  <si>
    <t>Balance</t>
  </si>
  <si>
    <t>FNB</t>
  </si>
  <si>
    <t>Brenda Tikkanen - Water in Park Restrooms</t>
  </si>
  <si>
    <t xml:space="preserve">IRS 3 Quarter Salaries </t>
  </si>
  <si>
    <t>Bottineau Courant - Code AD</t>
  </si>
  <si>
    <t>Bottineau County Road Dept - Culverts repair</t>
  </si>
  <si>
    <t>Four Seasons Lawn Care - Sep Mowing</t>
  </si>
  <si>
    <t>Check/ Code</t>
  </si>
  <si>
    <t>Circle Sanitation - Hunter Dumpster Dump</t>
  </si>
  <si>
    <t>Total Expenses</t>
  </si>
  <si>
    <t xml:space="preserve">Donation to Skating Rink - Daryl Kuhnhenn Annual Memorial Ride </t>
  </si>
  <si>
    <t>*Balance</t>
  </si>
  <si>
    <t>*Notes: For 2026: $201.81 to Snacks (Walmart Grant), $50.00 Cash Drawer, Balance Left $131.87</t>
  </si>
  <si>
    <t>Eunice Timbrook - Reimburse - Hall - Rental Floor Cleaner (Skating)</t>
  </si>
  <si>
    <t>Walmart O-Cedar Mop Kit &amp; Bucket  (Skating)</t>
  </si>
  <si>
    <t>Eunice Timbrook - Reimburse - Skating Trainers  (Skating)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</si>
</sst>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color theme="1"/>
      <name val="Times New Roman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1"/>
      <color theme="1" tint="4.9989318521683403E-2"/>
      <name val="Arial Narrow"/>
      <family val="2"/>
    </font>
    <font>
      <sz val="11"/>
      <color theme="1" tint="4.9989318521683403E-2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1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14" fontId="1" fillId="0" borderId="4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3" xfId="0" applyFont="1" applyBorder="1" applyAlignment="1">
      <alignment horizontal="right" wrapText="1"/>
    </xf>
    <xf numFmtId="0" fontId="1" fillId="0" borderId="2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left" wrapText="1"/>
    </xf>
    <xf numFmtId="164" fontId="2" fillId="0" borderId="0" xfId="0" applyNumberFormat="1" applyFont="1" applyAlignment="1">
      <alignment wrapText="1"/>
    </xf>
    <xf numFmtId="164" fontId="7" fillId="2" borderId="7" xfId="0" applyNumberFormat="1" applyFont="1" applyFill="1" applyBorder="1"/>
    <xf numFmtId="0" fontId="2" fillId="0" borderId="7" xfId="0" applyFont="1" applyBorder="1"/>
    <xf numFmtId="164" fontId="9" fillId="0" borderId="6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14" fontId="2" fillId="0" borderId="10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/>
    </xf>
    <xf numFmtId="14" fontId="8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wrapText="1"/>
    </xf>
    <xf numFmtId="0" fontId="1" fillId="0" borderId="0" xfId="0" applyFont="1"/>
    <xf numFmtId="0" fontId="2" fillId="0" borderId="16" xfId="0" applyFont="1" applyBorder="1" applyAlignment="1">
      <alignment horizontal="left"/>
    </xf>
    <xf numFmtId="164" fontId="2" fillId="0" borderId="7" xfId="0" applyNumberFormat="1" applyFont="1" applyBorder="1" applyAlignment="1">
      <alignment wrapText="1"/>
    </xf>
    <xf numFmtId="164" fontId="9" fillId="0" borderId="7" xfId="0" applyNumberFormat="1" applyFont="1" applyBorder="1" applyAlignment="1">
      <alignment wrapText="1"/>
    </xf>
    <xf numFmtId="164" fontId="9" fillId="0" borderId="6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horizontal="right"/>
    </xf>
    <xf numFmtId="164" fontId="7" fillId="2" borderId="7" xfId="0" applyNumberFormat="1" applyFont="1" applyFill="1" applyBorder="1" applyAlignment="1">
      <alignment wrapText="1"/>
    </xf>
    <xf numFmtId="0" fontId="1" fillId="0" borderId="24" xfId="0" applyFont="1" applyBorder="1" applyAlignment="1">
      <alignment horizontal="left" wrapText="1"/>
    </xf>
    <xf numFmtId="164" fontId="1" fillId="0" borderId="21" xfId="0" applyNumberFormat="1" applyFont="1" applyBorder="1" applyAlignment="1">
      <alignment horizontal="center"/>
    </xf>
    <xf numFmtId="0" fontId="2" fillId="0" borderId="25" xfId="0" applyFont="1" applyBorder="1" applyAlignment="1">
      <alignment horizontal="left" wrapText="1"/>
    </xf>
    <xf numFmtId="164" fontId="2" fillId="0" borderId="26" xfId="0" applyNumberFormat="1" applyFont="1" applyBorder="1"/>
    <xf numFmtId="0" fontId="2" fillId="0" borderId="27" xfId="0" applyFont="1" applyBorder="1" applyAlignment="1">
      <alignment horizontal="left" wrapText="1"/>
    </xf>
    <xf numFmtId="164" fontId="2" fillId="0" borderId="28" xfId="0" applyNumberFormat="1" applyFont="1" applyBorder="1" applyAlignment="1">
      <alignment horizontal="right"/>
    </xf>
    <xf numFmtId="0" fontId="2" fillId="0" borderId="29" xfId="0" applyFont="1" applyBorder="1" applyAlignment="1">
      <alignment horizontal="left" wrapText="1"/>
    </xf>
    <xf numFmtId="164" fontId="2" fillId="0" borderId="30" xfId="0" applyNumberFormat="1" applyFont="1" applyBorder="1" applyAlignment="1">
      <alignment horizontal="right"/>
    </xf>
    <xf numFmtId="164" fontId="2" fillId="0" borderId="28" xfId="0" applyNumberFormat="1" applyFont="1" applyBorder="1"/>
    <xf numFmtId="0" fontId="2" fillId="0" borderId="24" xfId="0" applyFont="1" applyBorder="1" applyAlignment="1">
      <alignment horizontal="left" wrapText="1"/>
    </xf>
    <xf numFmtId="164" fontId="7" fillId="2" borderId="33" xfId="0" applyNumberFormat="1" applyFont="1" applyFill="1" applyBorder="1"/>
    <xf numFmtId="164" fontId="7" fillId="2" borderId="33" xfId="0" applyNumberFormat="1" applyFont="1" applyFill="1" applyBorder="1" applyAlignment="1">
      <alignment wrapText="1"/>
    </xf>
    <xf numFmtId="164" fontId="8" fillId="2" borderId="34" xfId="0" applyNumberFormat="1" applyFont="1" applyFill="1" applyBorder="1" applyAlignment="1">
      <alignment wrapText="1"/>
    </xf>
    <xf numFmtId="164" fontId="8" fillId="2" borderId="28" xfId="0" applyNumberFormat="1" applyFont="1" applyFill="1" applyBorder="1" applyAlignment="1">
      <alignment horizontal="right" wrapText="1"/>
    </xf>
    <xf numFmtId="14" fontId="2" fillId="0" borderId="27" xfId="0" applyNumberFormat="1" applyFont="1" applyBorder="1" applyAlignment="1">
      <alignment horizontal="left"/>
    </xf>
    <xf numFmtId="164" fontId="2" fillId="0" borderId="28" xfId="0" applyNumberFormat="1" applyFont="1" applyBorder="1" applyAlignment="1">
      <alignment wrapText="1"/>
    </xf>
    <xf numFmtId="14" fontId="9" fillId="0" borderId="27" xfId="0" applyNumberFormat="1" applyFont="1" applyBorder="1" applyAlignment="1">
      <alignment horizontal="left"/>
    </xf>
    <xf numFmtId="164" fontId="9" fillId="0" borderId="28" xfId="0" applyNumberFormat="1" applyFont="1" applyBorder="1" applyAlignment="1">
      <alignment wrapText="1"/>
    </xf>
    <xf numFmtId="14" fontId="9" fillId="0" borderId="24" xfId="0" applyNumberFormat="1" applyFont="1" applyBorder="1" applyAlignment="1">
      <alignment horizontal="left"/>
    </xf>
    <xf numFmtId="14" fontId="9" fillId="0" borderId="25" xfId="0" applyNumberFormat="1" applyFont="1" applyBorder="1" applyAlignment="1">
      <alignment horizontal="left"/>
    </xf>
    <xf numFmtId="164" fontId="9" fillId="0" borderId="26" xfId="0" applyNumberFormat="1" applyFont="1" applyBorder="1" applyAlignment="1">
      <alignment wrapText="1"/>
    </xf>
    <xf numFmtId="14" fontId="9" fillId="0" borderId="29" xfId="0" applyNumberFormat="1" applyFont="1" applyBorder="1" applyAlignment="1">
      <alignment horizontal="left" vertical="center"/>
    </xf>
    <xf numFmtId="164" fontId="3" fillId="0" borderId="26" xfId="0" applyNumberFormat="1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14" fontId="2" fillId="0" borderId="27" xfId="0" applyNumberFormat="1" applyFont="1" applyBorder="1" applyAlignment="1">
      <alignment horizontal="left" vertical="center"/>
    </xf>
    <xf numFmtId="164" fontId="2" fillId="0" borderId="21" xfId="0" applyNumberFormat="1" applyFont="1" applyBorder="1" applyAlignment="1">
      <alignment wrapText="1"/>
    </xf>
    <xf numFmtId="14" fontId="2" fillId="0" borderId="35" xfId="0" applyNumberFormat="1" applyFont="1" applyBorder="1" applyAlignment="1">
      <alignment horizontal="left"/>
    </xf>
    <xf numFmtId="164" fontId="2" fillId="0" borderId="20" xfId="0" applyNumberFormat="1" applyFont="1" applyBorder="1"/>
    <xf numFmtId="0" fontId="2" fillId="0" borderId="20" xfId="0" applyFont="1" applyBorder="1" applyAlignment="1">
      <alignment wrapText="1"/>
    </xf>
    <xf numFmtId="14" fontId="8" fillId="2" borderId="32" xfId="0" applyNumberFormat="1" applyFont="1" applyFill="1" applyBorder="1" applyAlignment="1">
      <alignment horizontal="left"/>
    </xf>
    <xf numFmtId="14" fontId="8" fillId="2" borderId="27" xfId="0" applyNumberFormat="1" applyFont="1" applyFill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14" fontId="2" fillId="0" borderId="9" xfId="0" applyNumberFormat="1" applyFont="1" applyBorder="1" applyAlignment="1">
      <alignment horizontal="left"/>
    </xf>
    <xf numFmtId="164" fontId="1" fillId="0" borderId="37" xfId="0" applyNumberFormat="1" applyFont="1" applyBorder="1" applyAlignment="1">
      <alignment horizontal="center"/>
    </xf>
    <xf numFmtId="0" fontId="8" fillId="2" borderId="33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164" fontId="4" fillId="0" borderId="7" xfId="0" applyNumberFormat="1" applyFont="1" applyBorder="1" applyAlignment="1">
      <alignment horizontal="left" wrapText="1"/>
    </xf>
    <xf numFmtId="0" fontId="9" fillId="0" borderId="6" xfId="0" applyFont="1" applyBorder="1" applyAlignment="1">
      <alignment wrapText="1"/>
    </xf>
    <xf numFmtId="164" fontId="9" fillId="0" borderId="7" xfId="0" applyNumberFormat="1" applyFont="1" applyBorder="1" applyAlignment="1">
      <alignment horizontal="left" wrapText="1"/>
    </xf>
    <xf numFmtId="164" fontId="3" fillId="0" borderId="10" xfId="0" applyNumberFormat="1" applyFont="1" applyBorder="1" applyAlignment="1">
      <alignment horizontal="left" wrapText="1"/>
    </xf>
    <xf numFmtId="14" fontId="8" fillId="2" borderId="7" xfId="0" applyNumberFormat="1" applyFont="1" applyFill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14" fontId="9" fillId="0" borderId="7" xfId="0" applyNumberFormat="1" applyFont="1" applyBorder="1" applyAlignment="1">
      <alignment horizontal="left" wrapText="1"/>
    </xf>
    <xf numFmtId="14" fontId="9" fillId="0" borderId="15" xfId="0" applyNumberFormat="1" applyFont="1" applyBorder="1" applyAlignment="1">
      <alignment horizontal="left" wrapText="1"/>
    </xf>
    <xf numFmtId="14" fontId="2" fillId="0" borderId="10" xfId="0" applyNumberFormat="1" applyFont="1" applyBorder="1" applyAlignment="1">
      <alignment horizontal="left" wrapText="1"/>
    </xf>
    <xf numFmtId="0" fontId="2" fillId="0" borderId="2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1" fillId="0" borderId="0" xfId="0" applyNumberFormat="1" applyFont="1"/>
    <xf numFmtId="14" fontId="1" fillId="0" borderId="8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38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164" fontId="1" fillId="0" borderId="37" xfId="0" applyNumberFormat="1" applyFont="1" applyBorder="1"/>
    <xf numFmtId="164" fontId="1" fillId="0" borderId="37" xfId="0" applyNumberFormat="1" applyFont="1" applyBorder="1" applyAlignment="1">
      <alignment wrapText="1"/>
    </xf>
    <xf numFmtId="164" fontId="1" fillId="0" borderId="37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0" fontId="2" fillId="0" borderId="32" xfId="0" applyFont="1" applyBorder="1" applyAlignment="1">
      <alignment horizontal="left" wrapText="1"/>
    </xf>
    <xf numFmtId="14" fontId="2" fillId="0" borderId="39" xfId="0" applyNumberFormat="1" applyFont="1" applyBorder="1" applyAlignment="1">
      <alignment horizontal="left"/>
    </xf>
    <xf numFmtId="0" fontId="2" fillId="0" borderId="33" xfId="0" applyFont="1" applyBorder="1" applyAlignment="1">
      <alignment wrapText="1"/>
    </xf>
    <xf numFmtId="164" fontId="2" fillId="0" borderId="34" xfId="0" applyNumberFormat="1" applyFont="1" applyBorder="1"/>
    <xf numFmtId="0" fontId="2" fillId="0" borderId="27" xfId="0" applyFont="1" applyBorder="1" applyAlignment="1">
      <alignment horizontal="left"/>
    </xf>
    <xf numFmtId="14" fontId="2" fillId="0" borderId="33" xfId="0" applyNumberFormat="1" applyFont="1" applyBorder="1" applyAlignment="1">
      <alignment horizontal="left"/>
    </xf>
    <xf numFmtId="0" fontId="2" fillId="0" borderId="33" xfId="0" applyFont="1" applyBorder="1" applyAlignment="1">
      <alignment horizontal="left" wrapText="1"/>
    </xf>
    <xf numFmtId="164" fontId="2" fillId="0" borderId="34" xfId="0" applyNumberFormat="1" applyFont="1" applyBorder="1" applyAlignment="1">
      <alignment horizontal="right" wrapText="1"/>
    </xf>
    <xf numFmtId="164" fontId="2" fillId="0" borderId="28" xfId="0" applyNumberFormat="1" applyFont="1" applyBorder="1" applyAlignment="1">
      <alignment horizontal="right" wrapText="1"/>
    </xf>
    <xf numFmtId="14" fontId="2" fillId="0" borderId="32" xfId="0" applyNumberFormat="1" applyFont="1" applyBorder="1" applyAlignment="1">
      <alignment horizontal="left"/>
    </xf>
    <xf numFmtId="164" fontId="2" fillId="0" borderId="40" xfId="0" applyNumberFormat="1" applyFont="1" applyBorder="1"/>
    <xf numFmtId="0" fontId="1" fillId="0" borderId="41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164" fontId="4" fillId="0" borderId="38" xfId="0" applyNumberFormat="1" applyFont="1" applyBorder="1" applyAlignment="1">
      <alignment horizontal="right" wrapText="1"/>
    </xf>
    <xf numFmtId="164" fontId="6" fillId="0" borderId="12" xfId="0" applyNumberFormat="1" applyFont="1" applyBorder="1" applyAlignment="1">
      <alignment horizontal="right"/>
    </xf>
    <xf numFmtId="164" fontId="6" fillId="0" borderId="37" xfId="0" applyNumberFormat="1" applyFont="1" applyBorder="1" applyAlignment="1">
      <alignment horizontal="right"/>
    </xf>
    <xf numFmtId="164" fontId="1" fillId="0" borderId="37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1" fillId="0" borderId="12" xfId="0" applyFont="1" applyBorder="1" applyAlignment="1">
      <alignment horizontal="right" wrapText="1"/>
    </xf>
    <xf numFmtId="164" fontId="6" fillId="2" borderId="21" xfId="0" applyNumberFormat="1" applyFont="1" applyFill="1" applyBorder="1" applyAlignment="1">
      <alignment horizontal="right" wrapText="1"/>
    </xf>
    <xf numFmtId="14" fontId="2" fillId="0" borderId="25" xfId="0" applyNumberFormat="1" applyFont="1" applyBorder="1" applyAlignment="1">
      <alignment horizontal="left"/>
    </xf>
    <xf numFmtId="164" fontId="2" fillId="0" borderId="6" xfId="0" applyNumberFormat="1" applyFont="1" applyBorder="1"/>
    <xf numFmtId="164" fontId="2" fillId="0" borderId="26" xfId="0" applyNumberFormat="1" applyFont="1" applyBorder="1" applyAlignment="1">
      <alignment wrapText="1"/>
    </xf>
    <xf numFmtId="0" fontId="1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164" fontId="5" fillId="3" borderId="13" xfId="0" applyNumberFormat="1" applyFont="1" applyFill="1" applyBorder="1" applyAlignment="1">
      <alignment horizontal="center" wrapText="1"/>
    </xf>
    <xf numFmtId="164" fontId="5" fillId="3" borderId="14" xfId="0" applyNumberFormat="1" applyFont="1" applyFill="1" applyBorder="1" applyAlignment="1">
      <alignment horizontal="center" wrapText="1"/>
    </xf>
    <xf numFmtId="164" fontId="5" fillId="3" borderId="17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6" fillId="2" borderId="42" xfId="0" applyNumberFormat="1" applyFont="1" applyFill="1" applyBorder="1" applyAlignment="1">
      <alignment horizontal="center" wrapText="1"/>
    </xf>
    <xf numFmtId="164" fontId="6" fillId="2" borderId="43" xfId="0" applyNumberFormat="1" applyFont="1" applyFill="1" applyBorder="1" applyAlignment="1">
      <alignment horizontal="center" wrapText="1"/>
    </xf>
    <xf numFmtId="164" fontId="6" fillId="2" borderId="4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61BD-566E-4C09-B4D8-F9A77789FA2C}">
  <dimension ref="A1:M58"/>
  <sheetViews>
    <sheetView zoomScaleNormal="100" workbookViewId="0">
      <selection sqref="A1:XFD1048576"/>
    </sheetView>
  </sheetViews>
  <sheetFormatPr defaultRowHeight="16.5" x14ac:dyDescent="0.3"/>
  <cols>
    <col min="1" max="1" width="10.375" style="35" bestFit="1" customWidth="1"/>
    <col min="2" max="2" width="7.75" style="123" bestFit="1" customWidth="1"/>
    <col min="3" max="3" width="49" style="3" bestFit="1" customWidth="1"/>
    <col min="4" max="4" width="8.875" style="7" bestFit="1" customWidth="1"/>
    <col min="5" max="5" width="10.75" style="3" customWidth="1"/>
    <col min="6" max="6" width="14" style="1" customWidth="1"/>
    <col min="7" max="7" width="25.375" style="7" customWidth="1"/>
    <col min="8" max="8" width="10.125" style="3" bestFit="1" customWidth="1"/>
    <col min="9" max="9" width="12.75" style="3" customWidth="1"/>
    <col min="10" max="10" width="17" style="3" customWidth="1"/>
    <col min="11" max="11" width="13.125" style="3" customWidth="1"/>
    <col min="12" max="16384" width="9" style="1"/>
  </cols>
  <sheetData>
    <row r="1" spans="1:9" ht="18" customHeight="1" thickBot="1" x14ac:dyDescent="0.35">
      <c r="A1" s="172" t="s">
        <v>57</v>
      </c>
      <c r="B1" s="173"/>
      <c r="C1" s="173"/>
      <c r="D1" s="174"/>
      <c r="F1" s="2"/>
      <c r="G1" s="2"/>
      <c r="H1" s="2"/>
      <c r="I1" s="2"/>
    </row>
    <row r="2" spans="1:9" ht="17.25" thickBot="1" x14ac:dyDescent="0.35">
      <c r="A2" s="175" t="s">
        <v>6</v>
      </c>
      <c r="B2" s="176"/>
      <c r="C2" s="176"/>
      <c r="D2" s="177"/>
      <c r="F2" s="4"/>
      <c r="G2" s="5"/>
      <c r="H2" s="4"/>
      <c r="I2" s="6"/>
    </row>
    <row r="3" spans="1:9" ht="20.25" customHeight="1" thickBot="1" x14ac:dyDescent="0.35">
      <c r="A3" s="75" t="s">
        <v>9</v>
      </c>
      <c r="B3" s="125"/>
      <c r="C3" s="18" t="s">
        <v>10</v>
      </c>
      <c r="D3" s="76"/>
    </row>
    <row r="4" spans="1:9" ht="17.25" thickBot="1" x14ac:dyDescent="0.35">
      <c r="A4" s="36" t="s">
        <v>57</v>
      </c>
      <c r="B4" s="28" t="s">
        <v>0</v>
      </c>
      <c r="C4" s="24" t="s">
        <v>1</v>
      </c>
      <c r="D4" s="29" t="s">
        <v>11</v>
      </c>
    </row>
    <row r="5" spans="1:9" x14ac:dyDescent="0.3">
      <c r="A5" s="134" t="s">
        <v>12</v>
      </c>
      <c r="B5" s="135">
        <v>45905</v>
      </c>
      <c r="C5" s="136" t="s">
        <v>13</v>
      </c>
      <c r="D5" s="137">
        <v>226.69</v>
      </c>
    </row>
    <row r="6" spans="1:9" x14ac:dyDescent="0.3">
      <c r="A6" s="77" t="s">
        <v>12</v>
      </c>
      <c r="B6" s="109">
        <v>45905</v>
      </c>
      <c r="C6" s="8" t="s">
        <v>14</v>
      </c>
      <c r="D6" s="78">
        <v>49.98</v>
      </c>
    </row>
    <row r="7" spans="1:9" x14ac:dyDescent="0.3">
      <c r="A7" s="77" t="s">
        <v>12</v>
      </c>
      <c r="B7" s="109">
        <v>45905</v>
      </c>
      <c r="C7" s="8" t="s">
        <v>15</v>
      </c>
      <c r="D7" s="78">
        <v>46.56</v>
      </c>
    </row>
    <row r="8" spans="1:9" x14ac:dyDescent="0.3">
      <c r="A8" s="77">
        <v>1045</v>
      </c>
      <c r="B8" s="109">
        <v>45908</v>
      </c>
      <c r="C8" s="8" t="s">
        <v>42</v>
      </c>
      <c r="D8" s="78">
        <v>86.74</v>
      </c>
    </row>
    <row r="9" spans="1:9" x14ac:dyDescent="0.3">
      <c r="A9" s="79">
        <v>1044</v>
      </c>
      <c r="B9" s="106">
        <v>45915</v>
      </c>
      <c r="C9" s="9" t="s">
        <v>43</v>
      </c>
      <c r="D9" s="80">
        <v>125</v>
      </c>
      <c r="F9" s="7"/>
    </row>
    <row r="10" spans="1:9" ht="18" customHeight="1" x14ac:dyDescent="0.3">
      <c r="A10" s="81">
        <v>1046</v>
      </c>
      <c r="B10" s="42">
        <v>45929</v>
      </c>
      <c r="C10" s="9" t="s">
        <v>63</v>
      </c>
      <c r="D10" s="82">
        <v>181.32</v>
      </c>
      <c r="F10" s="7"/>
    </row>
    <row r="11" spans="1:9" x14ac:dyDescent="0.3">
      <c r="A11" s="81">
        <v>1047</v>
      </c>
      <c r="B11" s="42">
        <v>45930</v>
      </c>
      <c r="C11" s="9" t="s">
        <v>64</v>
      </c>
      <c r="D11" s="82">
        <v>58.4</v>
      </c>
      <c r="F11" s="7"/>
    </row>
    <row r="12" spans="1:9" x14ac:dyDescent="0.3">
      <c r="A12" s="79">
        <v>1048</v>
      </c>
      <c r="B12" s="106">
        <v>45931</v>
      </c>
      <c r="C12" s="9" t="s">
        <v>52</v>
      </c>
      <c r="D12" s="80">
        <v>240</v>
      </c>
      <c r="F12" s="7"/>
    </row>
    <row r="13" spans="1:9" x14ac:dyDescent="0.3">
      <c r="A13" s="138">
        <v>1049</v>
      </c>
      <c r="B13" s="106">
        <v>45933</v>
      </c>
      <c r="C13" s="39" t="s">
        <v>53</v>
      </c>
      <c r="D13" s="83">
        <v>55.08</v>
      </c>
      <c r="F13" s="7"/>
    </row>
    <row r="14" spans="1:9" x14ac:dyDescent="0.3">
      <c r="A14" s="79">
        <v>1050</v>
      </c>
      <c r="B14" s="106">
        <v>45933</v>
      </c>
      <c r="C14" s="9" t="s">
        <v>54</v>
      </c>
      <c r="D14" s="80">
        <v>6.24</v>
      </c>
      <c r="F14" s="7"/>
    </row>
    <row r="15" spans="1:9" x14ac:dyDescent="0.3">
      <c r="A15" s="79">
        <v>1051</v>
      </c>
      <c r="B15" s="106">
        <v>45933</v>
      </c>
      <c r="C15" s="9" t="s">
        <v>55</v>
      </c>
      <c r="D15" s="80">
        <v>308.10000000000002</v>
      </c>
      <c r="F15" s="7"/>
    </row>
    <row r="16" spans="1:9" x14ac:dyDescent="0.3">
      <c r="A16" s="79" t="s">
        <v>12</v>
      </c>
      <c r="B16" s="106">
        <v>45933</v>
      </c>
      <c r="C16" s="8" t="s">
        <v>13</v>
      </c>
      <c r="D16" s="80">
        <v>251.54</v>
      </c>
      <c r="F16" s="7"/>
    </row>
    <row r="17" spans="1:11" x14ac:dyDescent="0.3">
      <c r="A17" s="79" t="s">
        <v>12</v>
      </c>
      <c r="B17" s="106">
        <v>45933</v>
      </c>
      <c r="C17" s="8" t="s">
        <v>14</v>
      </c>
      <c r="D17" s="80">
        <v>49</v>
      </c>
      <c r="F17" s="7"/>
    </row>
    <row r="18" spans="1:11" x14ac:dyDescent="0.3">
      <c r="A18" s="79" t="s">
        <v>12</v>
      </c>
      <c r="B18" s="106">
        <v>45933</v>
      </c>
      <c r="C18" s="8" t="s">
        <v>15</v>
      </c>
      <c r="D18" s="80">
        <v>42.67</v>
      </c>
      <c r="F18" s="7"/>
    </row>
    <row r="19" spans="1:11" x14ac:dyDescent="0.3">
      <c r="A19" s="79">
        <v>1052</v>
      </c>
      <c r="B19" s="106">
        <v>45933</v>
      </c>
      <c r="C19" s="9" t="s">
        <v>56</v>
      </c>
      <c r="D19" s="80">
        <v>150</v>
      </c>
      <c r="F19" s="7"/>
    </row>
    <row r="20" spans="1:11" ht="21" customHeight="1" thickBot="1" x14ac:dyDescent="0.35">
      <c r="A20" s="81">
        <v>1053</v>
      </c>
      <c r="B20" s="42">
        <v>45933</v>
      </c>
      <c r="C20" s="151" t="s">
        <v>65</v>
      </c>
      <c r="D20" s="82">
        <v>110.38</v>
      </c>
      <c r="F20" s="7"/>
    </row>
    <row r="21" spans="1:11" ht="19.5" customHeight="1" thickBot="1" x14ac:dyDescent="0.35">
      <c r="A21" s="146"/>
      <c r="B21" s="152"/>
      <c r="C21" s="153" t="s">
        <v>59</v>
      </c>
      <c r="D21" s="130">
        <f>SUM(D5:D20)</f>
        <v>1987.7000000000003</v>
      </c>
      <c r="G21" s="1"/>
      <c r="H21" s="1"/>
      <c r="I21" s="1"/>
      <c r="J21" s="1"/>
      <c r="K21" s="1"/>
    </row>
    <row r="22" spans="1:11" ht="12" customHeight="1" thickBot="1" x14ac:dyDescent="0.35">
      <c r="A22" s="178"/>
      <c r="B22" s="179"/>
      <c r="C22" s="179"/>
      <c r="D22" s="180"/>
      <c r="G22" s="1"/>
      <c r="H22" s="1"/>
      <c r="I22" s="1"/>
      <c r="J22" s="1"/>
      <c r="K22" s="1"/>
    </row>
    <row r="23" spans="1:11" ht="17.25" thickBot="1" x14ac:dyDescent="0.35">
      <c r="A23" s="36" t="s">
        <v>57</v>
      </c>
      <c r="B23" s="28" t="s">
        <v>0</v>
      </c>
      <c r="C23" s="32" t="s">
        <v>2</v>
      </c>
      <c r="D23" s="110" t="s">
        <v>11</v>
      </c>
      <c r="G23" s="1"/>
      <c r="H23" s="1"/>
      <c r="I23" s="1"/>
      <c r="J23" s="1"/>
      <c r="K23" s="1"/>
    </row>
    <row r="24" spans="1:11" x14ac:dyDescent="0.3">
      <c r="A24" s="134" t="s">
        <v>44</v>
      </c>
      <c r="B24" s="139">
        <v>45922</v>
      </c>
      <c r="C24" s="140" t="s">
        <v>31</v>
      </c>
      <c r="D24" s="141">
        <v>18.72</v>
      </c>
      <c r="E24" s="54"/>
      <c r="F24" s="54"/>
      <c r="I24" s="13"/>
      <c r="K24" s="14"/>
    </row>
    <row r="25" spans="1:11" x14ac:dyDescent="0.3">
      <c r="A25" s="79" t="s">
        <v>44</v>
      </c>
      <c r="B25" s="106">
        <v>45922</v>
      </c>
      <c r="C25" s="9" t="s">
        <v>45</v>
      </c>
      <c r="D25" s="142">
        <v>182.06</v>
      </c>
      <c r="E25" s="54"/>
      <c r="F25" s="54"/>
      <c r="I25" s="13"/>
      <c r="K25" s="14"/>
    </row>
    <row r="26" spans="1:11" x14ac:dyDescent="0.3">
      <c r="A26" s="79" t="s">
        <v>44</v>
      </c>
      <c r="B26" s="106">
        <v>45922</v>
      </c>
      <c r="C26" s="9" t="s">
        <v>46</v>
      </c>
      <c r="D26" s="142">
        <v>378.54</v>
      </c>
      <c r="E26" s="54"/>
      <c r="F26" s="54"/>
      <c r="I26" s="13"/>
      <c r="K26" s="14"/>
    </row>
    <row r="27" spans="1:11" x14ac:dyDescent="0.3">
      <c r="A27" s="79" t="s">
        <v>44</v>
      </c>
      <c r="B27" s="106">
        <v>45922</v>
      </c>
      <c r="C27" s="9" t="s">
        <v>47</v>
      </c>
      <c r="D27" s="142">
        <v>228.08</v>
      </c>
      <c r="E27" s="54"/>
      <c r="F27" s="54"/>
      <c r="I27" s="13"/>
      <c r="K27" s="14"/>
    </row>
    <row r="28" spans="1:11" x14ac:dyDescent="0.3">
      <c r="A28" s="79" t="s">
        <v>48</v>
      </c>
      <c r="B28" s="106">
        <v>45929</v>
      </c>
      <c r="C28" s="9" t="s">
        <v>60</v>
      </c>
      <c r="D28" s="83">
        <v>250</v>
      </c>
      <c r="I28" s="15"/>
      <c r="J28" s="16"/>
      <c r="K28" s="17"/>
    </row>
    <row r="29" spans="1:11" x14ac:dyDescent="0.3">
      <c r="A29" s="79" t="s">
        <v>48</v>
      </c>
      <c r="B29" s="106">
        <v>45930</v>
      </c>
      <c r="C29" s="12" t="s">
        <v>49</v>
      </c>
      <c r="D29" s="83">
        <v>200</v>
      </c>
      <c r="I29" s="15"/>
      <c r="J29" s="16"/>
      <c r="K29" s="17"/>
    </row>
    <row r="30" spans="1:11" ht="19.5" customHeight="1" thickBot="1" x14ac:dyDescent="0.35">
      <c r="A30" s="34"/>
      <c r="B30" s="107"/>
      <c r="C30" s="33" t="s">
        <v>3</v>
      </c>
      <c r="D30" s="30">
        <f>SUM(D24:D29)</f>
        <v>1257.4000000000001</v>
      </c>
      <c r="E30" s="37"/>
      <c r="H30" s="2"/>
      <c r="I30" s="19"/>
      <c r="J30" s="4"/>
      <c r="K30" s="20"/>
    </row>
    <row r="31" spans="1:11" ht="18.75" customHeight="1" thickBot="1" x14ac:dyDescent="0.35">
      <c r="A31" s="36"/>
      <c r="B31" s="108">
        <v>45935</v>
      </c>
      <c r="C31" s="129" t="s">
        <v>39</v>
      </c>
      <c r="D31" s="131">
        <v>8608.57</v>
      </c>
      <c r="E31" s="37"/>
      <c r="F31" s="7"/>
      <c r="H31" s="21"/>
      <c r="I31" s="22"/>
      <c r="K31" s="7"/>
    </row>
    <row r="32" spans="1:11" ht="17.25" thickBot="1" x14ac:dyDescent="0.35">
      <c r="A32" s="181" t="s">
        <v>5</v>
      </c>
      <c r="B32" s="182"/>
      <c r="C32" s="182"/>
      <c r="D32" s="183"/>
      <c r="E32" s="37"/>
      <c r="F32" s="7"/>
      <c r="H32" s="21"/>
      <c r="I32" s="22"/>
      <c r="K32" s="7"/>
    </row>
    <row r="33" spans="1:13" ht="16.5" customHeight="1" thickBot="1" x14ac:dyDescent="0.35">
      <c r="A33" s="146"/>
      <c r="B33" s="108"/>
      <c r="C33" s="128" t="s">
        <v>50</v>
      </c>
      <c r="D33" s="148">
        <v>-508.21</v>
      </c>
      <c r="E33" s="37"/>
      <c r="F33" s="7"/>
      <c r="I33" s="22"/>
      <c r="K33" s="7"/>
    </row>
    <row r="34" spans="1:13" ht="17.25" thickBot="1" x14ac:dyDescent="0.35">
      <c r="A34" s="169" t="s">
        <v>4</v>
      </c>
      <c r="B34" s="170"/>
      <c r="C34" s="170"/>
      <c r="D34" s="171"/>
      <c r="E34" s="37"/>
      <c r="F34" s="7"/>
      <c r="G34" s="23"/>
      <c r="I34" s="22"/>
      <c r="J34" s="7"/>
      <c r="K34" s="7"/>
      <c r="L34" s="7"/>
      <c r="M34" s="7"/>
    </row>
    <row r="35" spans="1:13" ht="17.25" thickBot="1" x14ac:dyDescent="0.35">
      <c r="A35" s="143"/>
      <c r="B35" s="139">
        <v>45929</v>
      </c>
      <c r="C35" s="136" t="s">
        <v>58</v>
      </c>
      <c r="D35" s="144">
        <v>111</v>
      </c>
      <c r="E35" s="37"/>
      <c r="F35" s="7"/>
      <c r="G35" s="23"/>
      <c r="I35" s="22"/>
      <c r="J35" s="7"/>
      <c r="K35" s="7"/>
      <c r="L35" s="7"/>
      <c r="M35" s="7"/>
    </row>
    <row r="36" spans="1:13" ht="17.25" thickBot="1" x14ac:dyDescent="0.35">
      <c r="A36" s="145"/>
      <c r="B36" s="108">
        <v>45935</v>
      </c>
      <c r="C36" s="33" t="s">
        <v>18</v>
      </c>
      <c r="D36" s="132">
        <v>6337.21</v>
      </c>
      <c r="E36" s="37"/>
      <c r="F36" s="7"/>
      <c r="G36" s="23"/>
      <c r="I36" s="22"/>
      <c r="J36" s="7"/>
      <c r="K36" s="7"/>
      <c r="L36" s="7"/>
      <c r="M36" s="7"/>
    </row>
    <row r="37" spans="1:13" ht="17.25" thickBot="1" x14ac:dyDescent="0.35">
      <c r="A37" s="169" t="s">
        <v>7</v>
      </c>
      <c r="B37" s="184"/>
      <c r="C37" s="184"/>
      <c r="D37" s="185"/>
      <c r="E37" s="37"/>
      <c r="F37" s="7"/>
      <c r="G37" s="23"/>
      <c r="I37" s="22"/>
      <c r="J37" s="7"/>
      <c r="K37" s="7"/>
      <c r="L37" s="7"/>
      <c r="M37" s="7"/>
    </row>
    <row r="38" spans="1:13" ht="17.25" thickBot="1" x14ac:dyDescent="0.35">
      <c r="A38" s="84"/>
      <c r="B38" s="108">
        <v>45935</v>
      </c>
      <c r="C38" s="27" t="s">
        <v>50</v>
      </c>
      <c r="D38" s="133">
        <v>6337.21</v>
      </c>
      <c r="E38" s="37"/>
      <c r="F38" s="7"/>
      <c r="G38" s="23"/>
      <c r="I38" s="22"/>
      <c r="K38" s="7"/>
    </row>
    <row r="39" spans="1:13" ht="17.25" thickBot="1" x14ac:dyDescent="0.35">
      <c r="A39" s="169" t="s">
        <v>8</v>
      </c>
      <c r="B39" s="170"/>
      <c r="C39" s="170"/>
      <c r="D39" s="171"/>
      <c r="E39" s="37"/>
      <c r="F39" s="7"/>
      <c r="G39" s="23"/>
      <c r="I39" s="22"/>
      <c r="K39" s="7"/>
    </row>
    <row r="40" spans="1:13" ht="17.25" thickBot="1" x14ac:dyDescent="0.35">
      <c r="A40" s="146"/>
      <c r="B40" s="108">
        <v>45935</v>
      </c>
      <c r="C40" s="147" t="s">
        <v>50</v>
      </c>
      <c r="D40" s="149">
        <v>-372.5</v>
      </c>
      <c r="E40" s="37"/>
      <c r="F40" s="7"/>
      <c r="G40" s="23"/>
      <c r="I40" s="22"/>
      <c r="K40" s="7"/>
    </row>
    <row r="41" spans="1:13" ht="17.25" thickBot="1" x14ac:dyDescent="0.35">
      <c r="A41" s="166" t="s">
        <v>19</v>
      </c>
      <c r="B41" s="167"/>
      <c r="C41" s="167"/>
      <c r="D41" s="168"/>
      <c r="E41" s="37"/>
      <c r="F41" s="7"/>
      <c r="G41" s="23"/>
      <c r="I41" s="22"/>
      <c r="K41" s="7"/>
    </row>
    <row r="42" spans="1:13" ht="17.25" thickBot="1" x14ac:dyDescent="0.35">
      <c r="A42" s="68"/>
      <c r="B42" s="108">
        <v>45935</v>
      </c>
      <c r="C42" s="128" t="s">
        <v>61</v>
      </c>
      <c r="D42" s="150">
        <v>383.68</v>
      </c>
    </row>
    <row r="43" spans="1:13" x14ac:dyDescent="0.3">
      <c r="A43" s="165" t="s">
        <v>62</v>
      </c>
      <c r="B43" s="165"/>
      <c r="C43" s="165"/>
      <c r="D43" s="165"/>
    </row>
    <row r="45" spans="1:13" x14ac:dyDescent="0.3">
      <c r="A45" s="126"/>
      <c r="B45" s="126"/>
      <c r="C45" s="67"/>
      <c r="D45" s="124"/>
      <c r="E45" s="67"/>
      <c r="F45" s="67"/>
      <c r="G45" s="3"/>
      <c r="I45" s="26"/>
    </row>
    <row r="46" spans="1:13" x14ac:dyDescent="0.3">
      <c r="A46" s="43"/>
      <c r="B46" s="127"/>
      <c r="C46" s="44"/>
      <c r="D46" s="45"/>
      <c r="E46" s="45"/>
      <c r="F46" s="46"/>
      <c r="G46" s="3"/>
    </row>
    <row r="47" spans="1:13" x14ac:dyDescent="0.3">
      <c r="A47" s="43"/>
      <c r="B47" s="43"/>
      <c r="C47" s="44"/>
      <c r="D47" s="45"/>
      <c r="E47" s="45"/>
      <c r="F47" s="47"/>
      <c r="G47" s="3"/>
    </row>
    <row r="48" spans="1:13" x14ac:dyDescent="0.3">
      <c r="A48" s="43"/>
      <c r="B48" s="48"/>
      <c r="C48" s="44"/>
      <c r="D48" s="45"/>
      <c r="E48" s="49"/>
      <c r="F48" s="50"/>
      <c r="G48" s="3"/>
    </row>
    <row r="49" spans="1:7" x14ac:dyDescent="0.3">
      <c r="A49" s="51"/>
      <c r="B49" s="51"/>
      <c r="C49" s="52"/>
      <c r="D49" s="53"/>
      <c r="E49" s="53"/>
      <c r="F49" s="53"/>
      <c r="G49" s="3"/>
    </row>
    <row r="50" spans="1:7" x14ac:dyDescent="0.3">
      <c r="A50" s="15"/>
      <c r="B50" s="35"/>
      <c r="D50" s="37"/>
      <c r="E50" s="37"/>
      <c r="F50" s="37"/>
      <c r="G50" s="3"/>
    </row>
    <row r="51" spans="1:7" x14ac:dyDescent="0.3">
      <c r="A51" s="15"/>
      <c r="B51" s="35"/>
      <c r="D51" s="54"/>
      <c r="E51" s="37"/>
      <c r="F51" s="37"/>
      <c r="G51" s="3"/>
    </row>
    <row r="52" spans="1:7" x14ac:dyDescent="0.3">
      <c r="A52" s="15"/>
      <c r="B52" s="35"/>
      <c r="D52" s="54"/>
      <c r="E52" s="37"/>
      <c r="F52" s="37"/>
      <c r="G52" s="3"/>
    </row>
    <row r="53" spans="1:7" x14ac:dyDescent="0.3">
      <c r="A53" s="55"/>
      <c r="B53" s="56"/>
      <c r="C53" s="57"/>
      <c r="D53" s="58"/>
      <c r="E53" s="57"/>
      <c r="F53" s="57"/>
      <c r="G53" s="3"/>
    </row>
    <row r="54" spans="1:7" x14ac:dyDescent="0.3">
      <c r="A54" s="59"/>
      <c r="B54" s="60"/>
      <c r="C54" s="61"/>
      <c r="D54" s="58"/>
      <c r="E54" s="57"/>
      <c r="F54" s="57"/>
      <c r="G54" s="3"/>
    </row>
    <row r="55" spans="1:7" x14ac:dyDescent="0.3">
      <c r="A55" s="60"/>
      <c r="B55" s="56"/>
      <c r="C55" s="62"/>
      <c r="D55" s="58"/>
      <c r="E55" s="57"/>
      <c r="F55" s="57"/>
      <c r="G55" s="3"/>
    </row>
    <row r="56" spans="1:7" x14ac:dyDescent="0.3">
      <c r="A56" s="59"/>
      <c r="B56" s="60"/>
      <c r="C56" s="63"/>
      <c r="D56" s="58"/>
      <c r="E56" s="57"/>
      <c r="F56" s="64"/>
      <c r="G56" s="3"/>
    </row>
    <row r="57" spans="1:7" x14ac:dyDescent="0.3">
      <c r="A57" s="15"/>
      <c r="B57" s="35"/>
      <c r="D57" s="54"/>
      <c r="E57" s="37"/>
      <c r="F57" s="64"/>
      <c r="G57" s="3"/>
    </row>
    <row r="58" spans="1:7" x14ac:dyDescent="0.3">
      <c r="A58" s="65"/>
      <c r="B58" s="15"/>
      <c r="C58" s="66"/>
      <c r="D58" s="23"/>
      <c r="E58" s="37"/>
      <c r="F58" s="37"/>
      <c r="G58" s="3"/>
    </row>
  </sheetData>
  <mergeCells count="9">
    <mergeCell ref="A43:D43"/>
    <mergeCell ref="A41:D41"/>
    <mergeCell ref="A39:D39"/>
    <mergeCell ref="A1:D1"/>
    <mergeCell ref="A2:D2"/>
    <mergeCell ref="A22:D22"/>
    <mergeCell ref="A32:D32"/>
    <mergeCell ref="A34:D34"/>
    <mergeCell ref="A37:D37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029E-D3BA-46BA-8F1E-CBE719A56F8B}">
  <dimension ref="A1:G16"/>
  <sheetViews>
    <sheetView tabSelected="1" workbookViewId="0">
      <selection activeCell="C24" sqref="C24"/>
    </sheetView>
  </sheetViews>
  <sheetFormatPr defaultRowHeight="15.75" x14ac:dyDescent="0.25"/>
  <cols>
    <col min="1" max="1" width="7.75" bestFit="1" customWidth="1"/>
    <col min="2" max="2" width="16.625" style="31" bestFit="1" customWidth="1"/>
    <col min="3" max="3" width="26.75" style="31" bestFit="1" customWidth="1"/>
    <col min="4" max="4" width="8.625" bestFit="1" customWidth="1"/>
    <col min="5" max="6" width="8.625" style="31" bestFit="1" customWidth="1"/>
    <col min="7" max="7" width="14.625" customWidth="1"/>
  </cols>
  <sheetData>
    <row r="1" spans="1:7" ht="17.25" thickBot="1" x14ac:dyDescent="0.35">
      <c r="A1" s="186" t="s">
        <v>20</v>
      </c>
      <c r="B1" s="187"/>
      <c r="C1" s="187"/>
      <c r="D1" s="187"/>
      <c r="E1" s="187"/>
      <c r="F1" s="188"/>
    </row>
    <row r="2" spans="1:7" ht="33" x14ac:dyDescent="0.3">
      <c r="A2" s="104">
        <v>45792</v>
      </c>
      <c r="B2" s="111" t="s">
        <v>21</v>
      </c>
      <c r="C2" s="111" t="s">
        <v>36</v>
      </c>
      <c r="D2" s="85"/>
      <c r="E2" s="86"/>
      <c r="F2" s="87">
        <v>39995</v>
      </c>
    </row>
    <row r="3" spans="1:7" ht="16.5" x14ac:dyDescent="0.3">
      <c r="A3" s="105">
        <v>45820</v>
      </c>
      <c r="B3" s="117" t="s">
        <v>22</v>
      </c>
      <c r="C3" s="112" t="s">
        <v>37</v>
      </c>
      <c r="D3" s="38"/>
      <c r="E3" s="74"/>
      <c r="F3" s="88">
        <v>3395</v>
      </c>
    </row>
    <row r="4" spans="1:7" ht="17.25" thickBot="1" x14ac:dyDescent="0.35">
      <c r="A4" s="189" t="s">
        <v>41</v>
      </c>
      <c r="B4" s="190"/>
      <c r="C4" s="190"/>
      <c r="D4" s="190"/>
      <c r="E4" s="191"/>
      <c r="F4" s="154">
        <f>SUM(F2:F3)</f>
        <v>43390</v>
      </c>
    </row>
    <row r="5" spans="1:7" ht="33.75" thickBot="1" x14ac:dyDescent="0.3">
      <c r="A5" s="158" t="s">
        <v>0</v>
      </c>
      <c r="B5" s="159" t="s">
        <v>16</v>
      </c>
      <c r="C5" s="159" t="s">
        <v>17</v>
      </c>
      <c r="D5" s="160" t="s">
        <v>34</v>
      </c>
      <c r="E5" s="161" t="s">
        <v>35</v>
      </c>
      <c r="F5" s="162" t="s">
        <v>23</v>
      </c>
    </row>
    <row r="6" spans="1:7" ht="33" x14ac:dyDescent="0.3">
      <c r="A6" s="155">
        <v>45779</v>
      </c>
      <c r="B6" s="8" t="s">
        <v>24</v>
      </c>
      <c r="C6" s="8" t="s">
        <v>25</v>
      </c>
      <c r="D6" s="156"/>
      <c r="E6" s="25">
        <v>40000</v>
      </c>
      <c r="F6" s="157">
        <v>40000</v>
      </c>
    </row>
    <row r="7" spans="1:7" ht="33" x14ac:dyDescent="0.3">
      <c r="A7" s="89">
        <v>45826</v>
      </c>
      <c r="B7" s="12" t="s">
        <v>21</v>
      </c>
      <c r="C7" s="12" t="s">
        <v>26</v>
      </c>
      <c r="D7" s="10">
        <v>20005</v>
      </c>
      <c r="E7" s="69"/>
      <c r="F7" s="90">
        <f>SUM(F6-D7)</f>
        <v>19995</v>
      </c>
    </row>
    <row r="8" spans="1:7" ht="16.5" x14ac:dyDescent="0.3">
      <c r="A8" s="89">
        <v>45838</v>
      </c>
      <c r="B8" s="12" t="s">
        <v>27</v>
      </c>
      <c r="C8" s="8" t="s">
        <v>40</v>
      </c>
      <c r="D8" s="73"/>
      <c r="E8" s="25">
        <v>32.24</v>
      </c>
      <c r="F8" s="90">
        <v>20027.240000000002</v>
      </c>
    </row>
    <row r="9" spans="1:7" ht="16.5" x14ac:dyDescent="0.3">
      <c r="A9" s="89">
        <v>45854</v>
      </c>
      <c r="B9" s="12" t="s">
        <v>27</v>
      </c>
      <c r="C9" s="12" t="s">
        <v>28</v>
      </c>
      <c r="D9" s="10"/>
      <c r="E9" s="69">
        <v>2000</v>
      </c>
      <c r="F9" s="90">
        <v>22027.24</v>
      </c>
    </row>
    <row r="10" spans="1:7" ht="33" x14ac:dyDescent="0.3">
      <c r="A10" s="91">
        <v>45897</v>
      </c>
      <c r="B10" s="118" t="s">
        <v>31</v>
      </c>
      <c r="C10" s="71" t="s">
        <v>38</v>
      </c>
      <c r="D10" s="40"/>
      <c r="E10" s="71">
        <v>771.67</v>
      </c>
      <c r="F10" s="92">
        <v>22798.91</v>
      </c>
    </row>
    <row r="11" spans="1:7" ht="16.5" x14ac:dyDescent="0.3">
      <c r="A11" s="93">
        <v>45897</v>
      </c>
      <c r="B11" s="119" t="s">
        <v>32</v>
      </c>
      <c r="C11" s="113" t="s">
        <v>33</v>
      </c>
      <c r="D11" s="41"/>
      <c r="E11" s="71">
        <v>500</v>
      </c>
      <c r="F11" s="92">
        <v>23298.91</v>
      </c>
      <c r="G11" s="31"/>
    </row>
    <row r="12" spans="1:7" ht="33" x14ac:dyDescent="0.3">
      <c r="A12" s="94">
        <v>45881</v>
      </c>
      <c r="B12" s="114" t="s">
        <v>21</v>
      </c>
      <c r="C12" s="114" t="s">
        <v>30</v>
      </c>
      <c r="D12" s="41">
        <v>19995</v>
      </c>
      <c r="E12" s="70"/>
      <c r="F12" s="95">
        <v>3303.91</v>
      </c>
    </row>
    <row r="13" spans="1:7" ht="16.5" x14ac:dyDescent="0.3">
      <c r="A13" s="96"/>
      <c r="B13" s="120" t="s">
        <v>22</v>
      </c>
      <c r="C13" s="115" t="s">
        <v>29</v>
      </c>
      <c r="D13" s="41">
        <v>3395</v>
      </c>
      <c r="E13" s="71"/>
      <c r="F13" s="97">
        <v>-91.090000000000146</v>
      </c>
    </row>
    <row r="14" spans="1:7" ht="16.5" x14ac:dyDescent="0.3">
      <c r="A14" s="89">
        <v>45930</v>
      </c>
      <c r="B14" s="12" t="s">
        <v>51</v>
      </c>
      <c r="C14" s="12" t="s">
        <v>40</v>
      </c>
      <c r="D14" s="10"/>
      <c r="E14" s="69">
        <v>30.74</v>
      </c>
      <c r="F14" s="98">
        <v>-60.35</v>
      </c>
    </row>
    <row r="15" spans="1:7" ht="16.5" x14ac:dyDescent="0.3">
      <c r="A15" s="99"/>
      <c r="B15" s="121"/>
      <c r="C15" s="116"/>
      <c r="D15" s="11"/>
      <c r="E15" s="72"/>
      <c r="F15" s="100"/>
    </row>
    <row r="16" spans="1:7" ht="17.25" thickBot="1" x14ac:dyDescent="0.35">
      <c r="A16" s="101">
        <v>45935</v>
      </c>
      <c r="B16" s="122"/>
      <c r="C16" s="103"/>
      <c r="D16" s="102"/>
      <c r="E16" s="164" t="s">
        <v>50</v>
      </c>
      <c r="F16" s="163">
        <v>23329.65</v>
      </c>
    </row>
  </sheetData>
  <mergeCells count="2">
    <mergeCell ref="A1:F1"/>
    <mergeCell ref="A4:E4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Mtg Funding</vt:lpstr>
      <vt:lpstr>Capital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Timbrook</dc:creator>
  <cp:lastModifiedBy>Eunice Timbrook</cp:lastModifiedBy>
  <cp:lastPrinted>2025-10-05T18:02:59Z</cp:lastPrinted>
  <dcterms:created xsi:type="dcterms:W3CDTF">2025-05-12T03:11:50Z</dcterms:created>
  <dcterms:modified xsi:type="dcterms:W3CDTF">2025-10-22T20:41:45Z</dcterms:modified>
</cp:coreProperties>
</file>